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-georges.local\AC\DocPriveAc\Lhomme.B\Mes documents\RAPPORTS\BUDGET 2025\"/>
    </mc:Choice>
  </mc:AlternateContent>
  <xr:revisionPtr revIDLastSave="0" documentId="13_ncr:1_{4394B856-9545-4EFC-B698-4E0594FA88D3}" xr6:coauthVersionLast="47" xr6:coauthVersionMax="47" xr10:uidLastSave="{00000000-0000-0000-0000-000000000000}"/>
  <bookViews>
    <workbookView xWindow="2868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9" i="30"/>
  <c r="Q9" i="30" s="1"/>
  <c r="N9" i="30" s="1"/>
  <c r="K9" i="30" s="1"/>
  <c r="H9" i="30" s="1"/>
  <c r="T21" i="30"/>
  <c r="Q21" i="30" s="1"/>
  <c r="N21" i="30" s="1"/>
  <c r="K21" i="30" s="1"/>
  <c r="H21" i="30" s="1"/>
</calcChain>
</file>

<file path=xl/sharedStrings.xml><?xml version="1.0" encoding="utf-8"?>
<sst xmlns="http://schemas.openxmlformats.org/spreadsheetml/2006/main" count="188" uniqueCount="101">
  <si>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</si>
  <si>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</si>
  <si>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</si>
  <si>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</si>
  <si>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</si>
  <si>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</si>
  <si>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</si>
  <si>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</si>
  <si>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</si>
  <si>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</si>
  <si>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</si>
  <si>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</si>
  <si>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</si>
  <si>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</si>
  <si>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</si>
  <si>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</si>
  <si>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</si>
  <si>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</si>
  <si>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</si>
  <si>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</si>
  <si>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</si>
  <si>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</si>
  <si>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</si>
  <si>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</si>
  <si>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</si>
  <si>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</si>
  <si>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</si>
  <si>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</si>
  <si>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</si>
  <si>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</si>
  <si>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</si>
  <si>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</si>
  <si>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</si>
  <si>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</si>
  <si>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</si>
  <si>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</si>
  <si>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</si>
  <si>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</si>
  <si>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</si>
  <si>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</si>
  <si>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</si>
  <si>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</si>
  <si>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</si>
  <si>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</si>
  <si>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</si>
  <si>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</si>
  <si>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</si>
  <si>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</si>
  <si>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</si>
  <si>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</si>
  <si>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</si>
  <si>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</si>
  <si>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</si>
  <si>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</si>
  <si>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</si>
  <si>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</si>
  <si>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</si>
  <si>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</si>
  <si>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</si>
  <si>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</si>
  <si>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</si>
  <si>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</si>
  <si>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</si>
  <si>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</si>
  <si>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</si>
  <si>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</si>
  <si>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</si>
  <si>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</si>
  <si>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</si>
  <si>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</si>
  <si>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</si>
  <si>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</si>
  <si>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</si>
  <si>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</si>
  <si>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</si>
  <si>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</si>
  <si>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</si>
  <si>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</si>
  <si>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St-Georges S/Meuse</t>
  </si>
  <si>
    <t>Administration communale de :</t>
  </si>
  <si>
    <t>ST-GEORGES S/MEUSE</t>
  </si>
  <si>
    <t>RUE ALBERT Ier, 16</t>
  </si>
  <si>
    <t>4470 ST-GEORGES S/MEUSE</t>
  </si>
  <si>
    <t>www.saint-georges-sur-meuse.be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</si>
  <si>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</si>
  <si>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</si>
  <si>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</si>
  <si>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</si>
  <si>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</si>
  <si>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Catherine DAEMS</t>
  </si>
  <si>
    <t>04 259.92.51</t>
  </si>
  <si>
    <t>catherine.daems@saint-georges-sur-meuse.be</t>
  </si>
  <si>
    <t>Brigitte LHOMME</t>
  </si>
  <si>
    <t xml:space="preserve">04 259 92 61 </t>
  </si>
  <si>
    <t>brigitte.lhomme@saint-georges-sur-meuse.be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</si>
  <si>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</si>
  <si>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</si>
  <si>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</si>
  <si>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</si>
  <si>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05,06,2025</t>
  </si>
  <si>
    <t>19,08,2025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</si>
</sst>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25" fillId="23" borderId="0" xfId="0" applyFont="1" applyFill="1" applyAlignment="1">
      <alignment horizontal="center" vertical="center" wrapText="1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5" fillId="23" borderId="0" xfId="0" applyNumberFormat="1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19" fillId="16" borderId="16" xfId="0" applyNumberFormat="1" applyFont="1" applyFill="1" applyBorder="1" applyAlignment="1">
      <alignment horizontal="center" vertical="center"/>
    </xf>
    <xf numFmtId="49" fontId="19" fillId="17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14" fontId="0" fillId="0" borderId="1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28468.199999999255</c:v>
                </c:pt>
                <c:pt idx="1">
                  <c:v>66655.190000001341</c:v>
                </c:pt>
                <c:pt idx="2">
                  <c:v>83633.330000001937</c:v>
                </c:pt>
                <c:pt idx="3">
                  <c:v>192909.91000000201</c:v>
                </c:pt>
                <c:pt idx="4">
                  <c:v>9371.3799999989569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520292.84999999776</c:v>
                </c:pt>
                <c:pt idx="1">
                  <c:v>632826.40000000224</c:v>
                </c:pt>
                <c:pt idx="2">
                  <c:v>676935.21000000276</c:v>
                </c:pt>
                <c:pt idx="3">
                  <c:v>1124482.1400000025</c:v>
                </c:pt>
                <c:pt idx="4">
                  <c:v>502646.58999999985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8418164.9399999995</c:v>
                </c:pt>
                <c:pt idx="1">
                  <c:v>8952977.1199999992</c:v>
                </c:pt>
                <c:pt idx="2">
                  <c:v>10016322.049999999</c:v>
                </c:pt>
                <c:pt idx="3">
                  <c:v>10174866.689999999</c:v>
                </c:pt>
                <c:pt idx="4">
                  <c:v>10459497.540000001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8446633.1399999987</c:v>
                </c:pt>
                <c:pt idx="1">
                  <c:v>9019632.3100000005</c:v>
                </c:pt>
                <c:pt idx="2">
                  <c:v>10099955.380000001</c:v>
                </c:pt>
                <c:pt idx="3">
                  <c:v>10367776.600000001</c:v>
                </c:pt>
                <c:pt idx="4">
                  <c:v>10468868.92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2845593.82</c:v>
                </c:pt>
                <c:pt idx="1">
                  <c:v>2866168.4000000004</c:v>
                </c:pt>
                <c:pt idx="2">
                  <c:v>3192506.2500000005</c:v>
                </c:pt>
                <c:pt idx="3">
                  <c:v>5507678.4699999997</c:v>
                </c:pt>
                <c:pt idx="4">
                  <c:v>5165831.6000000006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2028044.4</c:v>
                </c:pt>
                <c:pt idx="1">
                  <c:v>3203386.84</c:v>
                </c:pt>
                <c:pt idx="2">
                  <c:v>2567925.71</c:v>
                </c:pt>
                <c:pt idx="3">
                  <c:v>3704305.85</c:v>
                </c:pt>
                <c:pt idx="4">
                  <c:v>3820469.41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J26" sqref="J26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64065</v>
      </c>
    </row>
    <row r="2" spans="1:22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2025</v>
      </c>
    </row>
    <row r="3" spans="1:22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 x14ac:dyDescent="0.25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 x14ac:dyDescent="0.2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 x14ac:dyDescent="0.2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 x14ac:dyDescent="0.2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 x14ac:dyDescent="0.2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 x14ac:dyDescent="0.2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 x14ac:dyDescent="0.2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 x14ac:dyDescent="0.2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 x14ac:dyDescent="0.2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 x14ac:dyDescent="0.2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 x14ac:dyDescent="0.25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 x14ac:dyDescent="0.2">
      <c r="C15" s="138"/>
      <c r="D15" s="138"/>
      <c r="E15" s="138"/>
      <c r="F15" s="138"/>
      <c r="G15" s="138"/>
      <c r="H15" s="138"/>
      <c r="I15" s="138"/>
    </row>
    <row r="16" spans="1:22" ht="13.15" customHeight="1" x14ac:dyDescent="0.2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 x14ac:dyDescent="0.2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 x14ac:dyDescent="0.2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 x14ac:dyDescent="0.2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 x14ac:dyDescent="0.2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 x14ac:dyDescent="0.2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 x14ac:dyDescent="0.2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 x14ac:dyDescent="0.2">
      <c r="C23" s="260" t="s">
        <v>87</v>
      </c>
      <c r="D23" s="168"/>
      <c r="E23" s="168"/>
      <c r="F23" s="168"/>
      <c r="G23" s="168"/>
      <c r="H23" s="168"/>
      <c r="I23" s="169"/>
      <c r="J23" s="273" t="s">
        <v>99</v>
      </c>
      <c r="K23" s="274"/>
      <c r="L23" s="274"/>
      <c r="M23" s="275"/>
      <c r="S23" s="28"/>
      <c r="T23" s="29"/>
      <c r="U23" s="6"/>
    </row>
    <row r="24" spans="3:21" ht="16.149999999999999" customHeight="1" x14ac:dyDescent="0.2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 x14ac:dyDescent="0.2">
      <c r="C25" s="153" t="s">
        <v>36</v>
      </c>
      <c r="D25" s="148"/>
      <c r="E25" s="148"/>
      <c r="F25" s="148"/>
      <c r="G25" s="148"/>
      <c r="H25" s="148"/>
      <c r="I25" s="149"/>
      <c r="J25" s="273" t="s">
        <v>100</v>
      </c>
      <c r="K25" s="274"/>
      <c r="L25" s="274"/>
      <c r="M25" s="275"/>
      <c r="S25" s="28"/>
      <c r="T25" s="29"/>
      <c r="U25" s="6"/>
    </row>
    <row r="26" spans="3:21" ht="16.149999999999999" customHeight="1" x14ac:dyDescent="0.2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 x14ac:dyDescent="0.2">
      <c r="C27" s="153" t="s">
        <v>42</v>
      </c>
      <c r="D27" s="148"/>
      <c r="E27" s="148"/>
      <c r="F27" s="148"/>
      <c r="G27" s="148"/>
      <c r="H27" s="148"/>
      <c r="I27" s="149"/>
      <c r="J27" s="261" t="s">
        <v>88</v>
      </c>
      <c r="K27" s="139"/>
      <c r="L27" s="93"/>
      <c r="M27" s="94"/>
      <c r="O27" s="148" t="s">
        <v>1</v>
      </c>
      <c r="P27" s="148"/>
      <c r="Q27" s="149"/>
      <c r="R27" s="171">
        <v>2025</v>
      </c>
      <c r="S27" s="172"/>
      <c r="U27" s="6"/>
    </row>
    <row r="28" spans="3:21" ht="16.899999999999999" customHeight="1" x14ac:dyDescent="0.2">
      <c r="C28" s="19"/>
      <c r="I28" s="20"/>
      <c r="J28" s="18"/>
      <c r="K28" s="18"/>
      <c r="L28" s="18"/>
      <c r="M28" s="18"/>
      <c r="U28" s="6"/>
    </row>
    <row r="29" spans="3:21" ht="16.899999999999999" customHeight="1" x14ac:dyDescent="0.2">
      <c r="C29" s="159" t="s">
        <v>33</v>
      </c>
      <c r="D29" s="160"/>
      <c r="E29" s="160"/>
      <c r="F29" s="160"/>
      <c r="G29" s="160"/>
      <c r="H29" s="160"/>
      <c r="I29" s="160"/>
      <c r="J29" s="262" t="s">
        <v>89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 x14ac:dyDescent="0.2">
      <c r="C30" s="157" t="s">
        <v>5</v>
      </c>
      <c r="D30" s="158"/>
      <c r="E30" s="158"/>
      <c r="F30" s="158"/>
      <c r="G30" s="158"/>
      <c r="H30" s="158"/>
      <c r="I30" s="158"/>
      <c r="J30" s="263" t="s">
        <v>90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 x14ac:dyDescent="0.2">
      <c r="C31" s="153" t="s">
        <v>6</v>
      </c>
      <c r="D31" s="148"/>
      <c r="E31" s="148"/>
      <c r="F31" s="148"/>
      <c r="G31" s="148"/>
      <c r="H31" s="148"/>
      <c r="I31" s="148"/>
      <c r="J31" s="264"/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 x14ac:dyDescent="0.2">
      <c r="C32" s="153" t="s">
        <v>7</v>
      </c>
      <c r="D32" s="148"/>
      <c r="E32" s="148"/>
      <c r="F32" s="148"/>
      <c r="G32" s="148"/>
      <c r="H32" s="148"/>
      <c r="I32" s="148"/>
      <c r="J32" s="265" t="s">
        <v>91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 x14ac:dyDescent="0.2">
      <c r="C33" s="19"/>
      <c r="K33" s="20"/>
      <c r="L33" s="18"/>
      <c r="M33" s="18"/>
      <c r="N33" s="18"/>
      <c r="O33" s="18"/>
      <c r="U33" s="6"/>
    </row>
    <row r="34" spans="3:21" ht="16.899999999999999" customHeight="1" x14ac:dyDescent="0.2">
      <c r="C34" s="159" t="s">
        <v>34</v>
      </c>
      <c r="D34" s="160"/>
      <c r="E34" s="160"/>
      <c r="F34" s="160"/>
      <c r="G34" s="160"/>
      <c r="H34" s="160"/>
      <c r="I34" s="160"/>
      <c r="J34" s="262" t="s">
        <v>92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 x14ac:dyDescent="0.2">
      <c r="C35" s="157" t="s">
        <v>5</v>
      </c>
      <c r="D35" s="158"/>
      <c r="E35" s="158"/>
      <c r="F35" s="158"/>
      <c r="G35" s="158"/>
      <c r="H35" s="158"/>
      <c r="I35" s="158"/>
      <c r="J35" s="263" t="s">
        <v>93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 x14ac:dyDescent="0.2">
      <c r="C36" s="153" t="s">
        <v>6</v>
      </c>
      <c r="D36" s="148"/>
      <c r="E36" s="148"/>
      <c r="F36" s="148"/>
      <c r="G36" s="148"/>
      <c r="H36" s="148"/>
      <c r="I36" s="148"/>
      <c r="J36" s="264"/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 x14ac:dyDescent="0.2">
      <c r="C37" s="153" t="s">
        <v>7</v>
      </c>
      <c r="D37" s="148"/>
      <c r="E37" s="148"/>
      <c r="F37" s="148"/>
      <c r="G37" s="148"/>
      <c r="H37" s="148"/>
      <c r="I37" s="148"/>
      <c r="J37" s="265" t="s">
        <v>94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 x14ac:dyDescent="0.2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31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  <mergeCell ref="J23:M23"/>
    <mergeCell ref="J25:M2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St-Georges S/Meuse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64065</v>
      </c>
    </row>
    <row r="2" spans="1:24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 x14ac:dyDescent="0.2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 x14ac:dyDescent="0.25">
      <c r="A8" s="189" t="s">
        <v>2</v>
      </c>
      <c r="B8" s="189"/>
      <c r="C8" s="189"/>
      <c r="D8" s="189"/>
      <c r="E8" s="189"/>
      <c r="F8" s="189"/>
      <c r="G8" s="189"/>
      <c r="H8" s="179">
        <f>K8-1</f>
        <v>2021</v>
      </c>
      <c r="I8" s="179"/>
      <c r="J8" s="179"/>
      <c r="K8" s="179">
        <f>N8-1</f>
        <v>2022</v>
      </c>
      <c r="L8" s="179"/>
      <c r="M8" s="179"/>
      <c r="N8" s="179">
        <f>Q8-1</f>
        <v>2023</v>
      </c>
      <c r="O8" s="179"/>
      <c r="P8" s="179"/>
      <c r="Q8" s="179">
        <f>T8-1</f>
        <v>2024</v>
      </c>
      <c r="R8" s="179"/>
      <c r="S8" s="179"/>
      <c r="T8" s="179">
        <f>X2</f>
        <v>2025</v>
      </c>
      <c r="U8" s="179"/>
      <c r="V8" s="179"/>
    </row>
    <row r="9" spans="1:24" ht="18.399999999999999" customHeight="1" thickBot="1" x14ac:dyDescent="0.25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28468.199999999255</v>
      </c>
      <c r="I9" s="174"/>
      <c r="J9" s="175"/>
      <c r="K9" s="173">
        <f>'Ordinaire GE'!K26-'Ordinaire GE'!K15</f>
        <v>66655.190000001341</v>
      </c>
      <c r="L9" s="174"/>
      <c r="M9" s="175"/>
      <c r="N9" s="173">
        <f>'Ordinaire GE'!N26-'Ordinaire GE'!N15</f>
        <v>83633.330000001937</v>
      </c>
      <c r="O9" s="174"/>
      <c r="P9" s="175"/>
      <c r="Q9" s="173">
        <f>'Ordinaire GE'!Q26-'Ordinaire GE'!Q15</f>
        <v>192909.91000000201</v>
      </c>
      <c r="R9" s="174"/>
      <c r="S9" s="175"/>
      <c r="T9" s="173">
        <f>'Ordinaire GE'!T26-'Ordinaire GE'!T15</f>
        <v>9371.3799999989569</v>
      </c>
      <c r="U9" s="174"/>
      <c r="V9" s="175"/>
    </row>
    <row r="10" spans="1:24" ht="40.5" customHeight="1" thickBot="1" x14ac:dyDescent="0.25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520292.84999999776</v>
      </c>
      <c r="I10" s="177"/>
      <c r="J10" s="178"/>
      <c r="K10" s="176">
        <f>'Ordinaire GE'!K29-'Ordinaire GE'!K18</f>
        <v>632826.40000000224</v>
      </c>
      <c r="L10" s="177"/>
      <c r="M10" s="178"/>
      <c r="N10" s="176">
        <f>'Ordinaire GE'!N29-'Ordinaire GE'!N18</f>
        <v>676935.21000000276</v>
      </c>
      <c r="O10" s="177"/>
      <c r="P10" s="178"/>
      <c r="Q10" s="176">
        <f>'Ordinaire GE'!Q29-'Ordinaire GE'!Q18</f>
        <v>1124482.1400000025</v>
      </c>
      <c r="R10" s="177"/>
      <c r="S10" s="178"/>
      <c r="T10" s="176">
        <f>'Ordinaire GE'!T29-'Ordinaire GE'!T18</f>
        <v>502646.58999999985</v>
      </c>
      <c r="U10" s="177"/>
      <c r="V10" s="178"/>
    </row>
    <row r="11" spans="1:24" ht="16.899999999999999" customHeight="1" x14ac:dyDescent="0.2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 x14ac:dyDescent="0.2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 x14ac:dyDescent="0.2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 x14ac:dyDescent="0.2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 x14ac:dyDescent="0.2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 x14ac:dyDescent="0.2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St-Georges S/Meuse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64065</v>
      </c>
    </row>
    <row r="2" spans="1:24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66" t="s">
        <v>95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 x14ac:dyDescent="0.2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 x14ac:dyDescent="0.2">
      <c r="A10" s="219" t="s">
        <v>13</v>
      </c>
      <c r="B10" s="220"/>
      <c r="C10" s="220"/>
      <c r="D10" s="220"/>
      <c r="E10" s="220"/>
      <c r="F10" s="220"/>
      <c r="G10" s="220"/>
      <c r="H10" s="268">
        <v>3290102.26</v>
      </c>
      <c r="I10" s="213">
        <v>5512664.2599999998</v>
      </c>
      <c r="J10" s="214">
        <v>5512664.2599999998</v>
      </c>
      <c r="K10" s="268">
        <v>3564694.04</v>
      </c>
      <c r="L10" s="213">
        <v>5512664.2599999998</v>
      </c>
      <c r="M10" s="214">
        <v>5512664.2599999998</v>
      </c>
      <c r="N10" s="268">
        <v>3866195.6</v>
      </c>
      <c r="O10" s="213">
        <v>5512664.2599999998</v>
      </c>
      <c r="P10" s="214">
        <v>5512664.2599999998</v>
      </c>
      <c r="Q10" s="268">
        <v>4070319.8</v>
      </c>
      <c r="R10" s="213">
        <v>5512664.2599999998</v>
      </c>
      <c r="S10" s="214">
        <v>5512664.2599999998</v>
      </c>
      <c r="T10" s="268">
        <v>4276676.75</v>
      </c>
      <c r="U10" s="213">
        <v>5512664.2599999998</v>
      </c>
      <c r="V10" s="214">
        <v>5512664.2599999998</v>
      </c>
    </row>
    <row r="11" spans="1:24" ht="18.399999999999999" customHeight="1" x14ac:dyDescent="0.2">
      <c r="A11" s="196" t="s">
        <v>14</v>
      </c>
      <c r="B11" s="197"/>
      <c r="C11" s="197"/>
      <c r="D11" s="197"/>
      <c r="E11" s="197"/>
      <c r="F11" s="197"/>
      <c r="G11" s="197"/>
      <c r="H11" s="269">
        <v>1167607.52</v>
      </c>
      <c r="I11" s="209">
        <v>2726342.74</v>
      </c>
      <c r="J11" s="210">
        <v>2726342.74</v>
      </c>
      <c r="K11" s="269">
        <v>1302078.97</v>
      </c>
      <c r="L11" s="209">
        <v>2726342.74</v>
      </c>
      <c r="M11" s="210">
        <v>2726342.74</v>
      </c>
      <c r="N11" s="269">
        <v>1485568.72</v>
      </c>
      <c r="O11" s="209">
        <v>2726342.74</v>
      </c>
      <c r="P11" s="210">
        <v>2726342.74</v>
      </c>
      <c r="Q11" s="269">
        <v>1551309.3</v>
      </c>
      <c r="R11" s="209">
        <v>2726342.74</v>
      </c>
      <c r="S11" s="210">
        <v>2726342.74</v>
      </c>
      <c r="T11" s="269">
        <v>1358076.88</v>
      </c>
      <c r="U11" s="209">
        <v>2726342.74</v>
      </c>
      <c r="V11" s="210">
        <v>2726342.74</v>
      </c>
    </row>
    <row r="12" spans="1:24" ht="18.399999999999999" customHeight="1" x14ac:dyDescent="0.2">
      <c r="A12" s="196" t="s">
        <v>15</v>
      </c>
      <c r="B12" s="197"/>
      <c r="C12" s="197"/>
      <c r="D12" s="197"/>
      <c r="E12" s="197"/>
      <c r="F12" s="197"/>
      <c r="G12" s="197"/>
      <c r="H12" s="269">
        <v>3226961.66</v>
      </c>
      <c r="I12" s="209">
        <v>4264832.04</v>
      </c>
      <c r="J12" s="210">
        <v>4264832.04</v>
      </c>
      <c r="K12" s="269">
        <v>3419265.35</v>
      </c>
      <c r="L12" s="209">
        <v>4264832.04</v>
      </c>
      <c r="M12" s="210">
        <v>4264832.04</v>
      </c>
      <c r="N12" s="269">
        <v>3595020.61</v>
      </c>
      <c r="O12" s="209">
        <v>4264832.04</v>
      </c>
      <c r="P12" s="210">
        <v>4264832.04</v>
      </c>
      <c r="Q12" s="269">
        <v>3824866.97</v>
      </c>
      <c r="R12" s="209">
        <v>4264832.04</v>
      </c>
      <c r="S12" s="210">
        <v>4264832.04</v>
      </c>
      <c r="T12" s="269">
        <v>4042016.99</v>
      </c>
      <c r="U12" s="209">
        <v>4264832.04</v>
      </c>
      <c r="V12" s="210">
        <v>4264832.04</v>
      </c>
    </row>
    <row r="13" spans="1:24" ht="18.399999999999999" customHeight="1" x14ac:dyDescent="0.2">
      <c r="A13" s="196" t="s">
        <v>16</v>
      </c>
      <c r="B13" s="197"/>
      <c r="C13" s="197"/>
      <c r="D13" s="197"/>
      <c r="E13" s="197"/>
      <c r="F13" s="197"/>
      <c r="G13" s="197"/>
      <c r="H13" s="269">
        <v>683493.5</v>
      </c>
      <c r="I13" s="209">
        <v>41563.69</v>
      </c>
      <c r="J13" s="210">
        <v>41563.69</v>
      </c>
      <c r="K13" s="269">
        <v>666938.76</v>
      </c>
      <c r="L13" s="209">
        <v>41563.69</v>
      </c>
      <c r="M13" s="210">
        <v>41563.69</v>
      </c>
      <c r="N13" s="269">
        <v>705137.12</v>
      </c>
      <c r="O13" s="209">
        <v>41563.69</v>
      </c>
      <c r="P13" s="210">
        <v>41563.69</v>
      </c>
      <c r="Q13" s="269">
        <v>728370.62</v>
      </c>
      <c r="R13" s="209">
        <v>41563.69</v>
      </c>
      <c r="S13" s="210">
        <v>41563.69</v>
      </c>
      <c r="T13" s="269">
        <v>782726.92</v>
      </c>
      <c r="U13" s="209">
        <v>41563.69</v>
      </c>
      <c r="V13" s="210">
        <v>41563.69</v>
      </c>
    </row>
    <row r="14" spans="1:24" ht="18.399999999999999" customHeight="1" thickBot="1" x14ac:dyDescent="0.25">
      <c r="A14" s="201" t="s">
        <v>46</v>
      </c>
      <c r="B14" s="202"/>
      <c r="C14" s="202"/>
      <c r="D14" s="202"/>
      <c r="E14" s="202"/>
      <c r="F14" s="202"/>
      <c r="G14" s="202"/>
      <c r="H14" s="270">
        <v>50000</v>
      </c>
      <c r="I14" s="204">
        <v>0</v>
      </c>
      <c r="J14" s="205">
        <v>0</v>
      </c>
      <c r="K14" s="270">
        <v>0</v>
      </c>
      <c r="L14" s="204">
        <v>0</v>
      </c>
      <c r="M14" s="205">
        <v>0</v>
      </c>
      <c r="N14" s="270">
        <v>364400</v>
      </c>
      <c r="O14" s="204">
        <v>0</v>
      </c>
      <c r="P14" s="205">
        <v>0</v>
      </c>
      <c r="Q14" s="270">
        <v>0</v>
      </c>
      <c r="R14" s="204">
        <v>0</v>
      </c>
      <c r="S14" s="205">
        <v>0</v>
      </c>
      <c r="T14" s="270">
        <v>0</v>
      </c>
      <c r="U14" s="204">
        <v>0</v>
      </c>
      <c r="V14" s="205">
        <v>0</v>
      </c>
    </row>
    <row r="15" spans="1:24" ht="18.399999999999999" customHeight="1" thickBot="1" x14ac:dyDescent="0.25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8418164.9399999995</v>
      </c>
      <c r="I15" s="207"/>
      <c r="J15" s="208"/>
      <c r="K15" s="207">
        <f>SUM(K10:K14)</f>
        <v>8952977.1199999992</v>
      </c>
      <c r="L15" s="207"/>
      <c r="M15" s="207"/>
      <c r="N15" s="206">
        <f>SUM(N10:N14)</f>
        <v>10016322.049999999</v>
      </c>
      <c r="O15" s="207"/>
      <c r="P15" s="208"/>
      <c r="Q15" s="207">
        <f>SUM(Q10:Q14)</f>
        <v>10174866.689999999</v>
      </c>
      <c r="R15" s="207"/>
      <c r="S15" s="208"/>
      <c r="T15" s="207">
        <f>SUM(T10:T14)</f>
        <v>10459497.540000001</v>
      </c>
      <c r="U15" s="207"/>
      <c r="V15" s="208"/>
    </row>
    <row r="16" spans="1:24" ht="18.399999999999999" customHeight="1" x14ac:dyDescent="0.2">
      <c r="A16" s="196" t="s">
        <v>29</v>
      </c>
      <c r="B16" s="197"/>
      <c r="C16" s="197"/>
      <c r="D16" s="197"/>
      <c r="E16" s="197"/>
      <c r="F16" s="197"/>
      <c r="G16" s="197"/>
      <c r="H16" s="271">
        <v>56976.91</v>
      </c>
      <c r="I16" s="199">
        <v>1521059.02</v>
      </c>
      <c r="J16" s="200">
        <v>2351270.66</v>
      </c>
      <c r="K16" s="271">
        <v>59340.18</v>
      </c>
      <c r="L16" s="199">
        <v>1659060.83</v>
      </c>
      <c r="M16" s="200">
        <v>1521059.02</v>
      </c>
      <c r="N16" s="271">
        <v>70363.53</v>
      </c>
      <c r="O16" s="199">
        <v>2230351.92</v>
      </c>
      <c r="P16" s="200">
        <v>1659060.83</v>
      </c>
      <c r="Q16" s="271">
        <v>18185.990000000002</v>
      </c>
      <c r="R16" s="199">
        <v>2351270.66</v>
      </c>
      <c r="S16" s="200">
        <v>2230351.92</v>
      </c>
      <c r="T16" s="271">
        <v>67763.240000000005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201" t="s">
        <v>3</v>
      </c>
      <c r="B17" s="202"/>
      <c r="C17" s="202"/>
      <c r="D17" s="202"/>
      <c r="E17" s="202"/>
      <c r="F17" s="202"/>
      <c r="G17" s="202"/>
      <c r="H17" s="270">
        <v>335963.65</v>
      </c>
      <c r="I17" s="204">
        <v>1192323.53</v>
      </c>
      <c r="J17" s="205">
        <v>824300.6</v>
      </c>
      <c r="K17" s="270">
        <v>187262.65</v>
      </c>
      <c r="L17" s="204">
        <v>4295659.8600000003</v>
      </c>
      <c r="M17" s="205">
        <v>1192323.53</v>
      </c>
      <c r="N17" s="270">
        <v>69114.03</v>
      </c>
      <c r="O17" s="204">
        <v>1045347.08</v>
      </c>
      <c r="P17" s="205">
        <v>4295659.8600000003</v>
      </c>
      <c r="Q17" s="270">
        <v>705244.95</v>
      </c>
      <c r="R17" s="204">
        <v>824300.6</v>
      </c>
      <c r="S17" s="205">
        <v>1045347.08</v>
      </c>
      <c r="T17" s="270">
        <v>761960.53</v>
      </c>
      <c r="U17" s="204">
        <v>824300.6</v>
      </c>
      <c r="V17" s="205">
        <v>1045347.08</v>
      </c>
    </row>
    <row r="18" spans="1:22" ht="18.399999999999999" customHeight="1" thickBot="1" x14ac:dyDescent="0.25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8811105.5</v>
      </c>
      <c r="I18" s="194"/>
      <c r="J18" s="195"/>
      <c r="K18" s="194">
        <f>SUM(K15:K17)</f>
        <v>9199579.9499999993</v>
      </c>
      <c r="L18" s="194"/>
      <c r="M18" s="194"/>
      <c r="N18" s="193">
        <f>SUM(N15:N17)</f>
        <v>10155799.609999998</v>
      </c>
      <c r="O18" s="194"/>
      <c r="P18" s="195"/>
      <c r="Q18" s="193">
        <f>SUM(Q15:Q17)</f>
        <v>10898297.629999999</v>
      </c>
      <c r="R18" s="194"/>
      <c r="S18" s="195"/>
      <c r="T18" s="193">
        <f>SUM(T15:T17)</f>
        <v>11289221.310000001</v>
      </c>
      <c r="U18" s="194"/>
      <c r="V18" s="195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67" t="s">
        <v>96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 x14ac:dyDescent="0.2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 x14ac:dyDescent="0.2">
      <c r="A22" s="196" t="s">
        <v>17</v>
      </c>
      <c r="B22" s="197"/>
      <c r="C22" s="197"/>
      <c r="D22" s="197"/>
      <c r="E22" s="197"/>
      <c r="F22" s="197"/>
      <c r="G22" s="198"/>
      <c r="H22" s="268">
        <v>474288.22</v>
      </c>
      <c r="I22" s="213">
        <v>373432.17</v>
      </c>
      <c r="J22" s="214">
        <v>697745.74</v>
      </c>
      <c r="K22" s="268">
        <v>514932.69</v>
      </c>
      <c r="L22" s="213">
        <v>373432.17</v>
      </c>
      <c r="M22" s="214">
        <v>697745.74</v>
      </c>
      <c r="N22" s="268">
        <v>593060.92000000004</v>
      </c>
      <c r="O22" s="213">
        <v>373432.17</v>
      </c>
      <c r="P22" s="214">
        <v>697745.74</v>
      </c>
      <c r="Q22" s="268">
        <v>450485.33</v>
      </c>
      <c r="R22" s="213">
        <v>373432.17</v>
      </c>
      <c r="S22" s="214">
        <v>697745.74</v>
      </c>
      <c r="T22" s="268">
        <v>481990.48</v>
      </c>
      <c r="U22" s="213">
        <v>373432.17</v>
      </c>
      <c r="V22" s="214">
        <v>697745.74</v>
      </c>
    </row>
    <row r="23" spans="1:22" ht="18.399999999999999" customHeight="1" x14ac:dyDescent="0.2">
      <c r="A23" s="196" t="s">
        <v>15</v>
      </c>
      <c r="B23" s="197"/>
      <c r="C23" s="197"/>
      <c r="D23" s="197"/>
      <c r="E23" s="197"/>
      <c r="F23" s="197"/>
      <c r="G23" s="198"/>
      <c r="H23" s="269">
        <v>7854929.7199999997</v>
      </c>
      <c r="I23" s="209">
        <v>12728583.199999999</v>
      </c>
      <c r="J23" s="210">
        <v>13240574.68</v>
      </c>
      <c r="K23" s="269">
        <v>8249206.8200000003</v>
      </c>
      <c r="L23" s="209">
        <v>12728583.199999999</v>
      </c>
      <c r="M23" s="210">
        <v>13240574.68</v>
      </c>
      <c r="N23" s="269">
        <v>9332113.3900000006</v>
      </c>
      <c r="O23" s="209">
        <v>12728583.199999999</v>
      </c>
      <c r="P23" s="210">
        <v>13240574.68</v>
      </c>
      <c r="Q23" s="269">
        <v>9207369.8800000008</v>
      </c>
      <c r="R23" s="209">
        <v>12728583.199999999</v>
      </c>
      <c r="S23" s="210">
        <v>13240574.68</v>
      </c>
      <c r="T23" s="269">
        <v>9393821.9900000002</v>
      </c>
      <c r="U23" s="209">
        <v>12728583.199999999</v>
      </c>
      <c r="V23" s="210">
        <v>13240574.68</v>
      </c>
    </row>
    <row r="24" spans="1:22" ht="18.399999999999999" customHeight="1" x14ac:dyDescent="0.2">
      <c r="A24" s="196" t="s">
        <v>16</v>
      </c>
      <c r="B24" s="197"/>
      <c r="C24" s="197"/>
      <c r="D24" s="197"/>
      <c r="E24" s="197"/>
      <c r="F24" s="197"/>
      <c r="G24" s="198"/>
      <c r="H24" s="269">
        <v>67415.199999999997</v>
      </c>
      <c r="I24" s="209">
        <v>548784.99</v>
      </c>
      <c r="J24" s="210">
        <v>408005.67</v>
      </c>
      <c r="K24" s="269">
        <v>65492.800000000003</v>
      </c>
      <c r="L24" s="209">
        <v>548784.99</v>
      </c>
      <c r="M24" s="210">
        <v>408005.67</v>
      </c>
      <c r="N24" s="269">
        <v>64781.07</v>
      </c>
      <c r="O24" s="209">
        <v>548784.99</v>
      </c>
      <c r="P24" s="210">
        <v>408005.67</v>
      </c>
      <c r="Q24" s="269">
        <v>652721.39</v>
      </c>
      <c r="R24" s="209">
        <v>548784.99</v>
      </c>
      <c r="S24" s="210">
        <v>408005.67</v>
      </c>
      <c r="T24" s="269">
        <v>190344.43</v>
      </c>
      <c r="U24" s="209">
        <v>548784.99</v>
      </c>
      <c r="V24" s="210">
        <v>408005.67</v>
      </c>
    </row>
    <row r="25" spans="1:22" ht="18.399999999999999" customHeight="1" thickBot="1" x14ac:dyDescent="0.25">
      <c r="A25" s="201" t="s">
        <v>3</v>
      </c>
      <c r="B25" s="202"/>
      <c r="C25" s="202"/>
      <c r="D25" s="202"/>
      <c r="E25" s="202"/>
      <c r="F25" s="202"/>
      <c r="G25" s="203"/>
      <c r="H25" s="270">
        <v>50000</v>
      </c>
      <c r="I25" s="204">
        <v>0</v>
      </c>
      <c r="J25" s="205">
        <v>0</v>
      </c>
      <c r="K25" s="270">
        <v>190000</v>
      </c>
      <c r="L25" s="204">
        <v>0</v>
      </c>
      <c r="M25" s="205">
        <v>0</v>
      </c>
      <c r="N25" s="270">
        <v>110000</v>
      </c>
      <c r="O25" s="204">
        <v>0</v>
      </c>
      <c r="P25" s="205">
        <v>0</v>
      </c>
      <c r="Q25" s="270">
        <v>57200</v>
      </c>
      <c r="R25" s="204">
        <v>0</v>
      </c>
      <c r="S25" s="205">
        <v>0</v>
      </c>
      <c r="T25" s="270">
        <v>402712.02</v>
      </c>
      <c r="U25" s="204">
        <v>0</v>
      </c>
      <c r="V25" s="205">
        <v>0</v>
      </c>
    </row>
    <row r="26" spans="1:22" ht="18.399999999999999" customHeight="1" thickBot="1" x14ac:dyDescent="0.25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8446633.1399999987</v>
      </c>
      <c r="I26" s="207"/>
      <c r="J26" s="207"/>
      <c r="K26" s="206">
        <f>SUM(K22:K25)</f>
        <v>9019632.3100000005</v>
      </c>
      <c r="L26" s="207"/>
      <c r="M26" s="208"/>
      <c r="N26" s="207">
        <f>SUM(N22:N25)</f>
        <v>10099955.380000001</v>
      </c>
      <c r="O26" s="207"/>
      <c r="P26" s="207"/>
      <c r="Q26" s="206">
        <f>SUM(Q22:Q25)</f>
        <v>10367776.600000001</v>
      </c>
      <c r="R26" s="207"/>
      <c r="S26" s="208"/>
      <c r="T26" s="206">
        <f>SUM(T22:T25)</f>
        <v>10468868.92</v>
      </c>
      <c r="U26" s="207"/>
      <c r="V26" s="208"/>
    </row>
    <row r="27" spans="1:22" ht="18.399999999999999" customHeight="1" x14ac:dyDescent="0.2">
      <c r="A27" s="196" t="s">
        <v>29</v>
      </c>
      <c r="B27" s="197"/>
      <c r="C27" s="197"/>
      <c r="D27" s="197"/>
      <c r="E27" s="197"/>
      <c r="F27" s="197"/>
      <c r="G27" s="198"/>
      <c r="H27" s="271">
        <v>884765.21</v>
      </c>
      <c r="I27" s="199">
        <v>6001218.2883333303</v>
      </c>
      <c r="J27" s="200">
        <v>5811470.0833333302</v>
      </c>
      <c r="K27" s="271">
        <v>812774.04</v>
      </c>
      <c r="L27" s="199">
        <v>6001218.2883333303</v>
      </c>
      <c r="M27" s="200">
        <v>5811470.0833333302</v>
      </c>
      <c r="N27" s="271">
        <v>732779.44</v>
      </c>
      <c r="O27" s="199">
        <v>6001218.2883333303</v>
      </c>
      <c r="P27" s="200">
        <v>5811470.0833333302</v>
      </c>
      <c r="Q27" s="271">
        <v>1655003.17</v>
      </c>
      <c r="R27" s="199">
        <v>6001218.2883333303</v>
      </c>
      <c r="S27" s="200">
        <v>5811470.0833333302</v>
      </c>
      <c r="T27" s="271">
        <v>1322998.98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201" t="s">
        <v>3</v>
      </c>
      <c r="B28" s="202"/>
      <c r="C28" s="202"/>
      <c r="D28" s="202"/>
      <c r="E28" s="202"/>
      <c r="F28" s="202"/>
      <c r="G28" s="203"/>
      <c r="H28" s="270">
        <v>0</v>
      </c>
      <c r="I28" s="204">
        <v>0</v>
      </c>
      <c r="J28" s="205">
        <v>0</v>
      </c>
      <c r="K28" s="270">
        <v>0</v>
      </c>
      <c r="L28" s="204">
        <v>0</v>
      </c>
      <c r="M28" s="205">
        <v>0</v>
      </c>
      <c r="N28" s="270">
        <v>0</v>
      </c>
      <c r="O28" s="204">
        <v>0</v>
      </c>
      <c r="P28" s="205">
        <v>0</v>
      </c>
      <c r="Q28" s="270">
        <v>0</v>
      </c>
      <c r="R28" s="204">
        <v>0</v>
      </c>
      <c r="S28" s="205">
        <v>0</v>
      </c>
      <c r="T28" s="270">
        <v>0</v>
      </c>
      <c r="U28" s="204">
        <v>0</v>
      </c>
      <c r="V28" s="205">
        <v>0</v>
      </c>
    </row>
    <row r="29" spans="1:22" ht="18.399999999999999" customHeight="1" thickBot="1" x14ac:dyDescent="0.25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9331398.3499999978</v>
      </c>
      <c r="I29" s="194"/>
      <c r="J29" s="194"/>
      <c r="K29" s="193">
        <f>SUM(K26:K28)</f>
        <v>9832406.3500000015</v>
      </c>
      <c r="L29" s="194"/>
      <c r="M29" s="195"/>
      <c r="N29" s="194">
        <f>SUM(N26:N28)</f>
        <v>10832734.82</v>
      </c>
      <c r="O29" s="194"/>
      <c r="P29" s="194"/>
      <c r="Q29" s="193">
        <f>SUM(Q26:Q28)</f>
        <v>12022779.770000001</v>
      </c>
      <c r="R29" s="194"/>
      <c r="S29" s="195"/>
      <c r="T29" s="193">
        <f>SUM(T26:T28)</f>
        <v>11791867.9</v>
      </c>
      <c r="U29" s="194"/>
      <c r="V29" s="195"/>
    </row>
    <row r="30" spans="1:22" ht="16.899999999999999" customHeight="1" x14ac:dyDescent="0.2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St-Georges S/Meuse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64065</v>
      </c>
    </row>
    <row r="2" spans="1:24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66" t="s">
        <v>97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 x14ac:dyDescent="0.2">
      <c r="A9" s="211" t="s">
        <v>2</v>
      </c>
      <c r="B9" s="218"/>
      <c r="C9" s="211"/>
      <c r="D9" s="211"/>
      <c r="E9" s="211"/>
      <c r="F9" s="211"/>
      <c r="G9" s="211"/>
      <c r="H9" s="212">
        <f>K9-1</f>
        <v>2021</v>
      </c>
      <c r="I9" s="212"/>
      <c r="J9" s="212"/>
      <c r="K9" s="212">
        <f>N9-1</f>
        <v>2022</v>
      </c>
      <c r="L9" s="212"/>
      <c r="M9" s="212"/>
      <c r="N9" s="212">
        <f>Q9-1</f>
        <v>2023</v>
      </c>
      <c r="O9" s="212"/>
      <c r="P9" s="212"/>
      <c r="Q9" s="212">
        <f>T9-1</f>
        <v>2024</v>
      </c>
      <c r="R9" s="212"/>
      <c r="S9" s="212"/>
      <c r="T9" s="212">
        <f>X2</f>
        <v>2025</v>
      </c>
      <c r="U9" s="212"/>
      <c r="V9" s="212"/>
    </row>
    <row r="10" spans="1:24" ht="18.399999999999999" customHeight="1" x14ac:dyDescent="0.2">
      <c r="A10" s="219" t="s">
        <v>15</v>
      </c>
      <c r="B10" s="220"/>
      <c r="C10" s="220"/>
      <c r="D10" s="220"/>
      <c r="E10" s="220"/>
      <c r="F10" s="220"/>
      <c r="G10" s="220"/>
      <c r="H10" s="268">
        <v>72978.98</v>
      </c>
      <c r="I10" s="213">
        <v>5512664.2599999998</v>
      </c>
      <c r="J10" s="214">
        <v>5512664.2599999998</v>
      </c>
      <c r="K10" s="268">
        <v>97375.85</v>
      </c>
      <c r="L10" s="213">
        <v>5512664.2599999998</v>
      </c>
      <c r="M10" s="214">
        <v>5512664.2599999998</v>
      </c>
      <c r="N10" s="268">
        <v>136707.72</v>
      </c>
      <c r="O10" s="213">
        <v>5512664.2599999998</v>
      </c>
      <c r="P10" s="214">
        <v>5512664.2599999998</v>
      </c>
      <c r="Q10" s="268">
        <v>153972.1</v>
      </c>
      <c r="R10" s="213">
        <v>5512664.2599999998</v>
      </c>
      <c r="S10" s="214">
        <v>5512664.2599999998</v>
      </c>
      <c r="T10" s="268">
        <v>114846.66</v>
      </c>
      <c r="U10" s="213">
        <v>5512664.2599999998</v>
      </c>
      <c r="V10" s="214">
        <v>5512664.2599999998</v>
      </c>
    </row>
    <row r="11" spans="1:24" ht="18.399999999999999" customHeight="1" x14ac:dyDescent="0.2">
      <c r="A11" s="196" t="s">
        <v>44</v>
      </c>
      <c r="B11" s="197"/>
      <c r="C11" s="197"/>
      <c r="D11" s="197"/>
      <c r="E11" s="197"/>
      <c r="F11" s="197"/>
      <c r="G11" s="197"/>
      <c r="H11" s="269">
        <v>2689361.5</v>
      </c>
      <c r="I11" s="209">
        <v>2726342.74</v>
      </c>
      <c r="J11" s="210">
        <v>2726342.74</v>
      </c>
      <c r="K11" s="269">
        <v>2718467.93</v>
      </c>
      <c r="L11" s="209">
        <v>2726342.74</v>
      </c>
      <c r="M11" s="210">
        <v>2726342.74</v>
      </c>
      <c r="N11" s="269">
        <v>3005473.91</v>
      </c>
      <c r="O11" s="209">
        <v>2726342.74</v>
      </c>
      <c r="P11" s="210">
        <v>2726342.74</v>
      </c>
      <c r="Q11" s="269">
        <v>5303381.75</v>
      </c>
      <c r="R11" s="209">
        <v>2726342.74</v>
      </c>
      <c r="S11" s="210">
        <v>2726342.74</v>
      </c>
      <c r="T11" s="269">
        <v>5000660.32</v>
      </c>
      <c r="U11" s="209">
        <v>2726342.74</v>
      </c>
      <c r="V11" s="210">
        <v>2726342.74</v>
      </c>
    </row>
    <row r="12" spans="1:24" ht="18.399999999999999" customHeight="1" x14ac:dyDescent="0.2">
      <c r="A12" s="196" t="s">
        <v>16</v>
      </c>
      <c r="B12" s="197"/>
      <c r="C12" s="197"/>
      <c r="D12" s="197"/>
      <c r="E12" s="197"/>
      <c r="F12" s="197"/>
      <c r="G12" s="197"/>
      <c r="H12" s="269">
        <v>83253.34</v>
      </c>
      <c r="I12" s="209">
        <v>4264832.04</v>
      </c>
      <c r="J12" s="210">
        <v>4264832.04</v>
      </c>
      <c r="K12" s="269">
        <v>50324.62</v>
      </c>
      <c r="L12" s="209">
        <v>4264832.04</v>
      </c>
      <c r="M12" s="210">
        <v>4264832.04</v>
      </c>
      <c r="N12" s="269">
        <v>50324.62</v>
      </c>
      <c r="O12" s="209">
        <v>4264832.04</v>
      </c>
      <c r="P12" s="210">
        <v>4264832.04</v>
      </c>
      <c r="Q12" s="269">
        <v>50324.62</v>
      </c>
      <c r="R12" s="209">
        <v>4264832.04</v>
      </c>
      <c r="S12" s="210">
        <v>4264832.04</v>
      </c>
      <c r="T12" s="269">
        <v>50324.62</v>
      </c>
      <c r="U12" s="209">
        <v>4264832.04</v>
      </c>
      <c r="V12" s="210">
        <v>4264832.04</v>
      </c>
    </row>
    <row r="13" spans="1:24" ht="18.399999999999999" customHeight="1" x14ac:dyDescent="0.2">
      <c r="A13" s="196" t="s">
        <v>3</v>
      </c>
      <c r="B13" s="197"/>
      <c r="C13" s="197"/>
      <c r="D13" s="197"/>
      <c r="E13" s="197"/>
      <c r="F13" s="197"/>
      <c r="G13" s="197"/>
      <c r="H13" s="269">
        <v>0</v>
      </c>
      <c r="I13" s="209">
        <v>41563.69</v>
      </c>
      <c r="J13" s="210">
        <v>41563.69</v>
      </c>
      <c r="K13" s="269">
        <v>0</v>
      </c>
      <c r="L13" s="209">
        <v>41563.69</v>
      </c>
      <c r="M13" s="210">
        <v>41563.69</v>
      </c>
      <c r="N13" s="269">
        <v>0</v>
      </c>
      <c r="O13" s="209">
        <v>41563.69</v>
      </c>
      <c r="P13" s="210">
        <v>41563.69</v>
      </c>
      <c r="Q13" s="269">
        <v>0</v>
      </c>
      <c r="R13" s="209">
        <v>41563.69</v>
      </c>
      <c r="S13" s="210">
        <v>41563.69</v>
      </c>
      <c r="T13" s="269">
        <v>0</v>
      </c>
      <c r="U13" s="209">
        <v>41563.69</v>
      </c>
      <c r="V13" s="210">
        <v>41563.69</v>
      </c>
    </row>
    <row r="14" spans="1:24" ht="18.399999999999999" customHeight="1" thickBot="1" x14ac:dyDescent="0.25">
      <c r="A14" s="201"/>
      <c r="B14" s="202"/>
      <c r="C14" s="202"/>
      <c r="D14" s="202"/>
      <c r="E14" s="202"/>
      <c r="F14" s="202"/>
      <c r="G14" s="202"/>
      <c r="H14" s="270">
        <v>0</v>
      </c>
      <c r="I14" s="204">
        <v>0</v>
      </c>
      <c r="J14" s="205">
        <v>0</v>
      </c>
      <c r="K14" s="270">
        <v>0</v>
      </c>
      <c r="L14" s="204">
        <v>0</v>
      </c>
      <c r="M14" s="205">
        <v>0</v>
      </c>
      <c r="N14" s="270">
        <v>0</v>
      </c>
      <c r="O14" s="204">
        <v>0</v>
      </c>
      <c r="P14" s="205">
        <v>0</v>
      </c>
      <c r="Q14" s="270">
        <v>0</v>
      </c>
      <c r="R14" s="204">
        <v>0</v>
      </c>
      <c r="S14" s="205">
        <v>0</v>
      </c>
      <c r="T14" s="270">
        <v>0</v>
      </c>
      <c r="U14" s="204">
        <v>0</v>
      </c>
      <c r="V14" s="205">
        <v>0</v>
      </c>
    </row>
    <row r="15" spans="1:24" ht="18.399999999999999" customHeight="1" thickBot="1" x14ac:dyDescent="0.25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2845593.82</v>
      </c>
      <c r="I15" s="207"/>
      <c r="J15" s="208"/>
      <c r="K15" s="207">
        <f>SUM(K10:K14)</f>
        <v>2866168.4000000004</v>
      </c>
      <c r="L15" s="207"/>
      <c r="M15" s="207"/>
      <c r="N15" s="206">
        <f>SUM(N10:N14)</f>
        <v>3192506.2500000005</v>
      </c>
      <c r="O15" s="207"/>
      <c r="P15" s="208"/>
      <c r="Q15" s="207">
        <f>SUM(Q10:Q14)</f>
        <v>5507678.4699999997</v>
      </c>
      <c r="R15" s="207"/>
      <c r="S15" s="208"/>
      <c r="T15" s="207">
        <f>SUM(T10:T14)</f>
        <v>5165831.6000000006</v>
      </c>
      <c r="U15" s="207"/>
      <c r="V15" s="208"/>
    </row>
    <row r="16" spans="1:24" ht="18.399999999999999" customHeight="1" x14ac:dyDescent="0.2">
      <c r="A16" s="196" t="s">
        <v>29</v>
      </c>
      <c r="B16" s="197"/>
      <c r="C16" s="197"/>
      <c r="D16" s="197"/>
      <c r="E16" s="197"/>
      <c r="F16" s="197"/>
      <c r="G16" s="197"/>
      <c r="H16" s="271">
        <v>40074.1</v>
      </c>
      <c r="I16" s="199">
        <v>1521059.02</v>
      </c>
      <c r="J16" s="200">
        <v>2351270.66</v>
      </c>
      <c r="K16" s="271">
        <v>186884.6</v>
      </c>
      <c r="L16" s="199">
        <v>1659060.83</v>
      </c>
      <c r="M16" s="200">
        <v>1521059.02</v>
      </c>
      <c r="N16" s="271">
        <v>1116892.22</v>
      </c>
      <c r="O16" s="199">
        <v>2230351.92</v>
      </c>
      <c r="P16" s="200">
        <v>1659060.83</v>
      </c>
      <c r="Q16" s="271">
        <v>673055.03</v>
      </c>
      <c r="R16" s="199">
        <v>2351270.66</v>
      </c>
      <c r="S16" s="200">
        <v>2230351.92</v>
      </c>
      <c r="T16" s="271">
        <v>99526.93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201" t="s">
        <v>3</v>
      </c>
      <c r="B17" s="202"/>
      <c r="C17" s="202"/>
      <c r="D17" s="202"/>
      <c r="E17" s="202"/>
      <c r="F17" s="202"/>
      <c r="G17" s="202"/>
      <c r="H17" s="270">
        <v>15834.75</v>
      </c>
      <c r="I17" s="204">
        <v>1192323.53</v>
      </c>
      <c r="J17" s="205">
        <v>824300.6</v>
      </c>
      <c r="K17" s="270">
        <v>1076127.02</v>
      </c>
      <c r="L17" s="204">
        <v>4295659.8600000003</v>
      </c>
      <c r="M17" s="205">
        <v>1192323.53</v>
      </c>
      <c r="N17" s="270">
        <v>143449.88</v>
      </c>
      <c r="O17" s="204">
        <v>1045347.08</v>
      </c>
      <c r="P17" s="205">
        <v>4295659.8600000003</v>
      </c>
      <c r="Q17" s="270">
        <v>174339.36</v>
      </c>
      <c r="R17" s="204">
        <v>824300.6</v>
      </c>
      <c r="S17" s="205">
        <v>1045347.08</v>
      </c>
      <c r="T17" s="270">
        <v>7500</v>
      </c>
      <c r="U17" s="204">
        <v>824300.6</v>
      </c>
      <c r="V17" s="205">
        <v>1045347.08</v>
      </c>
    </row>
    <row r="18" spans="1:22" ht="18.399999999999999" customHeight="1" thickBot="1" x14ac:dyDescent="0.25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2901502.67</v>
      </c>
      <c r="I18" s="194"/>
      <c r="J18" s="195"/>
      <c r="K18" s="194">
        <f>SUM(K15:K17)</f>
        <v>4129180.0200000005</v>
      </c>
      <c r="L18" s="194"/>
      <c r="M18" s="194"/>
      <c r="N18" s="193">
        <f>SUM(N15:N17)</f>
        <v>4452848.3500000006</v>
      </c>
      <c r="O18" s="194"/>
      <c r="P18" s="195"/>
      <c r="Q18" s="193">
        <f>SUM(Q15:Q17)</f>
        <v>6355072.8600000003</v>
      </c>
      <c r="R18" s="194"/>
      <c r="S18" s="195"/>
      <c r="T18" s="193">
        <f>SUM(T15:T17)</f>
        <v>5272858.53</v>
      </c>
      <c r="U18" s="194"/>
      <c r="V18" s="195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67" t="s">
        <v>98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 x14ac:dyDescent="0.2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2021</v>
      </c>
      <c r="I21" s="212"/>
      <c r="J21" s="212"/>
      <c r="K21" s="212">
        <f>N21-1</f>
        <v>2022</v>
      </c>
      <c r="L21" s="212"/>
      <c r="M21" s="212"/>
      <c r="N21" s="212">
        <f>Q21-1</f>
        <v>2023</v>
      </c>
      <c r="O21" s="212"/>
      <c r="P21" s="212"/>
      <c r="Q21" s="212">
        <f>T21-1</f>
        <v>2024</v>
      </c>
      <c r="R21" s="212"/>
      <c r="S21" s="212"/>
      <c r="T21" s="212">
        <f>X2</f>
        <v>2025</v>
      </c>
      <c r="U21" s="212"/>
      <c r="V21" s="212"/>
    </row>
    <row r="22" spans="1:22" ht="18.399999999999999" customHeight="1" x14ac:dyDescent="0.2">
      <c r="A22" s="219" t="s">
        <v>15</v>
      </c>
      <c r="B22" s="220"/>
      <c r="C22" s="220"/>
      <c r="D22" s="220"/>
      <c r="E22" s="220"/>
      <c r="F22" s="220"/>
      <c r="G22" s="220"/>
      <c r="H22" s="268">
        <v>383049.02</v>
      </c>
      <c r="I22" s="213">
        <v>373432.17</v>
      </c>
      <c r="J22" s="214">
        <v>697745.74</v>
      </c>
      <c r="K22" s="268">
        <v>864653.02</v>
      </c>
      <c r="L22" s="213">
        <v>365967.42</v>
      </c>
      <c r="M22" s="214">
        <v>373432.17</v>
      </c>
      <c r="N22" s="268">
        <v>837720.93</v>
      </c>
      <c r="O22" s="213">
        <v>414709.37</v>
      </c>
      <c r="P22" s="214">
        <v>365967.42</v>
      </c>
      <c r="Q22" s="268">
        <v>635350</v>
      </c>
      <c r="R22" s="213">
        <v>697745.74</v>
      </c>
      <c r="S22" s="214">
        <v>414709.37</v>
      </c>
      <c r="T22" s="268">
        <v>649607.69999999995</v>
      </c>
      <c r="U22" s="213">
        <v>557211.56000000006</v>
      </c>
      <c r="V22" s="214">
        <v>577850.16</v>
      </c>
    </row>
    <row r="23" spans="1:22" ht="18.399999999999999" customHeight="1" x14ac:dyDescent="0.2">
      <c r="A23" s="196" t="s">
        <v>44</v>
      </c>
      <c r="B23" s="197"/>
      <c r="C23" s="197"/>
      <c r="D23" s="197"/>
      <c r="E23" s="197"/>
      <c r="F23" s="197"/>
      <c r="G23" s="197"/>
      <c r="H23" s="269">
        <v>0</v>
      </c>
      <c r="I23" s="209">
        <v>12728583.199999999</v>
      </c>
      <c r="J23" s="210">
        <v>13240574.68</v>
      </c>
      <c r="K23" s="269">
        <v>412937</v>
      </c>
      <c r="L23" s="209">
        <v>12120371.99</v>
      </c>
      <c r="M23" s="210">
        <v>12728583.199999999</v>
      </c>
      <c r="N23" s="269">
        <v>39604.97</v>
      </c>
      <c r="O23" s="209">
        <v>12941517.73</v>
      </c>
      <c r="P23" s="210">
        <v>12120371.99</v>
      </c>
      <c r="Q23" s="269">
        <v>137826</v>
      </c>
      <c r="R23" s="209">
        <v>13240574.68</v>
      </c>
      <c r="S23" s="210">
        <v>12941517.73</v>
      </c>
      <c r="T23" s="269">
        <v>7500</v>
      </c>
      <c r="U23" s="209">
        <v>13289626.9983333</v>
      </c>
      <c r="V23" s="210">
        <v>13396094.2633333</v>
      </c>
    </row>
    <row r="24" spans="1:22" ht="18.399999999999999" customHeight="1" x14ac:dyDescent="0.2">
      <c r="A24" s="196" t="s">
        <v>16</v>
      </c>
      <c r="B24" s="197"/>
      <c r="C24" s="197"/>
      <c r="D24" s="197"/>
      <c r="E24" s="197"/>
      <c r="F24" s="197"/>
      <c r="G24" s="197"/>
      <c r="H24" s="269">
        <v>1644995.38</v>
      </c>
      <c r="I24" s="209">
        <v>548784.99</v>
      </c>
      <c r="J24" s="210">
        <v>408005.67</v>
      </c>
      <c r="K24" s="269">
        <v>1925796.82</v>
      </c>
      <c r="L24" s="209">
        <v>536819.05000000005</v>
      </c>
      <c r="M24" s="210">
        <v>548784.99</v>
      </c>
      <c r="N24" s="269">
        <v>1690599.81</v>
      </c>
      <c r="O24" s="209">
        <v>344975.81</v>
      </c>
      <c r="P24" s="210">
        <v>536819.05000000005</v>
      </c>
      <c r="Q24" s="269">
        <v>2931129.85</v>
      </c>
      <c r="R24" s="209">
        <v>408005.67</v>
      </c>
      <c r="S24" s="210">
        <v>344975.81</v>
      </c>
      <c r="T24" s="269">
        <v>3163361.71</v>
      </c>
      <c r="U24" s="209">
        <v>128208.38666666699</v>
      </c>
      <c r="V24" s="210">
        <v>26303.796666666702</v>
      </c>
    </row>
    <row r="25" spans="1:22" ht="18.399999999999999" customHeight="1" thickBot="1" x14ac:dyDescent="0.25">
      <c r="A25" s="196" t="s">
        <v>3</v>
      </c>
      <c r="B25" s="197"/>
      <c r="C25" s="197"/>
      <c r="D25" s="197"/>
      <c r="E25" s="197"/>
      <c r="F25" s="197"/>
      <c r="G25" s="197"/>
      <c r="H25" s="270">
        <v>0</v>
      </c>
      <c r="I25" s="204">
        <v>0</v>
      </c>
      <c r="J25" s="205">
        <v>0</v>
      </c>
      <c r="K25" s="270">
        <v>0</v>
      </c>
      <c r="L25" s="204">
        <v>0</v>
      </c>
      <c r="M25" s="205">
        <v>0</v>
      </c>
      <c r="N25" s="270">
        <v>0</v>
      </c>
      <c r="O25" s="204">
        <v>0</v>
      </c>
      <c r="P25" s="205">
        <v>0</v>
      </c>
      <c r="Q25" s="270">
        <v>0</v>
      </c>
      <c r="R25" s="204">
        <v>0</v>
      </c>
      <c r="S25" s="205">
        <v>0</v>
      </c>
      <c r="T25" s="270">
        <v>0</v>
      </c>
      <c r="U25" s="204">
        <v>0</v>
      </c>
      <c r="V25" s="205">
        <v>0</v>
      </c>
    </row>
    <row r="26" spans="1:22" ht="18.399999999999999" customHeight="1" thickBot="1" x14ac:dyDescent="0.25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2028044.4</v>
      </c>
      <c r="I26" s="207"/>
      <c r="J26" s="207"/>
      <c r="K26" s="206">
        <f>SUM(K22:K25)</f>
        <v>3203386.84</v>
      </c>
      <c r="L26" s="207"/>
      <c r="M26" s="208"/>
      <c r="N26" s="207">
        <f>SUM(N22:N25)</f>
        <v>2567925.71</v>
      </c>
      <c r="O26" s="207"/>
      <c r="P26" s="207"/>
      <c r="Q26" s="206">
        <f>SUM(Q22:Q25)</f>
        <v>3704305.85</v>
      </c>
      <c r="R26" s="207"/>
      <c r="S26" s="208"/>
      <c r="T26" s="206">
        <f>SUM(T22:T25)</f>
        <v>3820469.41</v>
      </c>
      <c r="U26" s="207"/>
      <c r="V26" s="208"/>
    </row>
    <row r="27" spans="1:22" ht="18.399999999999999" customHeight="1" x14ac:dyDescent="0.2">
      <c r="A27" s="196" t="s">
        <v>29</v>
      </c>
      <c r="B27" s="197"/>
      <c r="C27" s="197"/>
      <c r="D27" s="197"/>
      <c r="E27" s="197"/>
      <c r="F27" s="197"/>
      <c r="G27" s="198"/>
      <c r="H27" s="271">
        <v>123524.65</v>
      </c>
      <c r="I27" s="199"/>
      <c r="J27" s="200"/>
      <c r="K27" s="271">
        <v>130541.56</v>
      </c>
      <c r="L27" s="199">
        <v>10122961.629999999</v>
      </c>
      <c r="M27" s="200">
        <v>6628334.5600000005</v>
      </c>
      <c r="N27" s="271">
        <v>1130639.94</v>
      </c>
      <c r="O27" s="199">
        <v>6248838.1500000004</v>
      </c>
      <c r="P27" s="200">
        <v>10122961.629999999</v>
      </c>
      <c r="Q27" s="271">
        <v>1021429.77</v>
      </c>
      <c r="R27" s="199">
        <v>6834216</v>
      </c>
      <c r="S27" s="200">
        <v>6248838.1500000004</v>
      </c>
      <c r="T27" s="271">
        <v>92783.46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201" t="s">
        <v>3</v>
      </c>
      <c r="B28" s="202"/>
      <c r="C28" s="202"/>
      <c r="D28" s="202"/>
      <c r="E28" s="202"/>
      <c r="F28" s="202"/>
      <c r="G28" s="203"/>
      <c r="H28" s="270">
        <v>764285.87</v>
      </c>
      <c r="I28" s="204">
        <v>0</v>
      </c>
      <c r="J28" s="205">
        <v>0</v>
      </c>
      <c r="K28" s="270">
        <v>821303.87</v>
      </c>
      <c r="L28" s="204">
        <v>0</v>
      </c>
      <c r="M28" s="205">
        <v>0</v>
      </c>
      <c r="N28" s="270">
        <v>780334.95</v>
      </c>
      <c r="O28" s="204">
        <v>0</v>
      </c>
      <c r="P28" s="205">
        <v>0</v>
      </c>
      <c r="Q28" s="270">
        <v>1669822.01</v>
      </c>
      <c r="R28" s="204">
        <v>0</v>
      </c>
      <c r="S28" s="205">
        <v>0</v>
      </c>
      <c r="T28" s="270">
        <v>1400090.43</v>
      </c>
      <c r="U28" s="204">
        <v>0</v>
      </c>
      <c r="V28" s="205">
        <v>0</v>
      </c>
    </row>
    <row r="29" spans="1:22" ht="18.399999999999999" customHeight="1" thickBot="1" x14ac:dyDescent="0.25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2915854.92</v>
      </c>
      <c r="I29" s="194"/>
      <c r="J29" s="194"/>
      <c r="K29" s="193">
        <f>SUM(K26:K28)</f>
        <v>4155232.27</v>
      </c>
      <c r="L29" s="194"/>
      <c r="M29" s="195"/>
      <c r="N29" s="194">
        <f>SUM(N26:N28)</f>
        <v>4478900.5999999996</v>
      </c>
      <c r="O29" s="194"/>
      <c r="P29" s="194"/>
      <c r="Q29" s="193">
        <f>SUM(Q26:Q28)</f>
        <v>6395557.6299999999</v>
      </c>
      <c r="R29" s="194"/>
      <c r="S29" s="195"/>
      <c r="T29" s="193">
        <f>SUM(T26:T28)</f>
        <v>5313343.3</v>
      </c>
      <c r="U29" s="194"/>
      <c r="V29" s="195"/>
    </row>
    <row r="30" spans="1:22" ht="16.899999999999999" customHeight="1" x14ac:dyDescent="0.2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topLeftCell="A7"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St-Georges S/Meuse</v>
      </c>
      <c r="F1" s="165"/>
      <c r="G1" s="165"/>
      <c r="H1" s="165"/>
      <c r="I1" s="98" t="str">
        <f>Coordonnées!$U$1</f>
        <v>Code INS</v>
      </c>
      <c r="J1" s="135">
        <f>Coordonnées!$V$1</f>
        <v>64065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38" t="s">
        <v>69</v>
      </c>
      <c r="F5" s="239"/>
      <c r="G5" s="239"/>
      <c r="H5" s="239"/>
      <c r="I5" s="239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40" t="s">
        <v>35</v>
      </c>
      <c r="B8" s="241"/>
      <c r="C8" s="241"/>
      <c r="D8" s="242"/>
      <c r="E8" s="272">
        <v>401808.67</v>
      </c>
      <c r="F8" s="272">
        <v>241907.65</v>
      </c>
      <c r="G8" s="272">
        <v>141114.79999999999</v>
      </c>
      <c r="H8" s="272">
        <v>781849.95</v>
      </c>
      <c r="I8" s="272">
        <v>845560.53</v>
      </c>
    </row>
    <row r="9" spans="1:10" ht="30" customHeight="1" x14ac:dyDescent="0.2">
      <c r="A9" s="229" t="s">
        <v>18</v>
      </c>
      <c r="B9" s="230"/>
      <c r="C9" s="230"/>
      <c r="D9" s="231"/>
      <c r="E9" s="272">
        <v>1821827.42</v>
      </c>
      <c r="F9" s="272">
        <v>1959933.52</v>
      </c>
      <c r="G9" s="272">
        <v>2345683.5099999998</v>
      </c>
      <c r="H9" s="272">
        <v>2275722.1</v>
      </c>
      <c r="I9" s="272">
        <v>2329057.5499999998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944543.86</v>
      </c>
      <c r="F10" s="272">
        <v>923078.11</v>
      </c>
      <c r="G10" s="272">
        <v>969591.3</v>
      </c>
      <c r="H10" s="272">
        <v>1083430.29</v>
      </c>
      <c r="I10" s="272">
        <v>1193804.21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1698058.04</v>
      </c>
      <c r="F11" s="272">
        <v>1841464.87</v>
      </c>
      <c r="G11" s="272">
        <v>2062900.67</v>
      </c>
      <c r="H11" s="272">
        <v>2151725.0099999998</v>
      </c>
      <c r="I11" s="272">
        <v>2220283.21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16725.259999999998</v>
      </c>
      <c r="F12" s="272">
        <v>21072.49</v>
      </c>
      <c r="G12" s="272">
        <v>27521.5</v>
      </c>
      <c r="H12" s="272">
        <v>28747.4</v>
      </c>
      <c r="I12" s="272">
        <v>29019.9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0</v>
      </c>
      <c r="F13" s="272">
        <v>0</v>
      </c>
      <c r="G13" s="272">
        <v>0</v>
      </c>
      <c r="H13" s="272">
        <v>0</v>
      </c>
      <c r="I13" s="272">
        <v>0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4942</v>
      </c>
      <c r="F14" s="272">
        <v>4471.32</v>
      </c>
      <c r="G14" s="272">
        <v>6375</v>
      </c>
      <c r="H14" s="272">
        <v>4886</v>
      </c>
      <c r="I14" s="272">
        <v>4886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915960.75</v>
      </c>
      <c r="F15" s="272">
        <v>1120456.17</v>
      </c>
      <c r="G15" s="272">
        <v>1183234.8999999999</v>
      </c>
      <c r="H15" s="272">
        <v>1292461.7</v>
      </c>
      <c r="I15" s="272">
        <v>1289913.9099999999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12946.5</v>
      </c>
      <c r="F16" s="272">
        <v>7995</v>
      </c>
      <c r="G16" s="272">
        <v>8053.02</v>
      </c>
      <c r="H16" s="272">
        <v>8122</v>
      </c>
      <c r="I16" s="272">
        <v>8150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27509.360000000001</v>
      </c>
      <c r="F17" s="272">
        <v>32106.74</v>
      </c>
      <c r="G17" s="272">
        <v>50955.89</v>
      </c>
      <c r="H17" s="272">
        <v>54975.839999999997</v>
      </c>
      <c r="I17" s="272">
        <v>67413.42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1682025.53</v>
      </c>
      <c r="F18" s="272">
        <v>1722117.04</v>
      </c>
      <c r="G18" s="272">
        <v>1889508.05</v>
      </c>
      <c r="H18" s="272">
        <v>1848701.3</v>
      </c>
      <c r="I18" s="272">
        <v>1877016.57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1091603.7</v>
      </c>
      <c r="F19" s="272">
        <v>1126923.83</v>
      </c>
      <c r="G19" s="272">
        <v>1243251.46</v>
      </c>
      <c r="H19" s="272">
        <v>1187478.21</v>
      </c>
      <c r="I19" s="272">
        <v>1194884.48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21227.15</v>
      </c>
      <c r="F20" s="272">
        <v>19307.82</v>
      </c>
      <c r="G20" s="272">
        <v>19015.73</v>
      </c>
      <c r="H20" s="272">
        <v>19042.009999999998</v>
      </c>
      <c r="I20" s="272">
        <v>19051.68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114950.35</v>
      </c>
      <c r="F21" s="272">
        <v>119405.21</v>
      </c>
      <c r="G21" s="272">
        <v>138230.25</v>
      </c>
      <c r="H21" s="272">
        <v>142969.82999999999</v>
      </c>
      <c r="I21" s="272">
        <v>142416.60999999999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St-Georges S/Meuse</v>
      </c>
      <c r="F1" s="165"/>
      <c r="G1" s="165"/>
      <c r="H1" s="165"/>
      <c r="I1" s="98" t="str">
        <f>Coordonnées!$U$1</f>
        <v>Code INS</v>
      </c>
      <c r="J1" s="135">
        <f>Coordonnées!$V$1</f>
        <v>64065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43" t="s">
        <v>70</v>
      </c>
      <c r="F5" s="244"/>
      <c r="G5" s="244"/>
      <c r="H5" s="244"/>
      <c r="I5" s="244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40" t="s">
        <v>35</v>
      </c>
      <c r="B8" s="241"/>
      <c r="C8" s="241"/>
      <c r="D8" s="242"/>
      <c r="E8" s="272">
        <v>7527470.0199999996</v>
      </c>
      <c r="F8" s="272">
        <v>8459009.8800000008</v>
      </c>
      <c r="G8" s="272">
        <v>9218480.4000000004</v>
      </c>
      <c r="H8" s="272">
        <v>10172129.18</v>
      </c>
      <c r="I8" s="272">
        <v>10109895.68</v>
      </c>
    </row>
    <row r="9" spans="1:10" ht="30" customHeight="1" x14ac:dyDescent="0.2">
      <c r="A9" s="229" t="s">
        <v>18</v>
      </c>
      <c r="B9" s="230"/>
      <c r="C9" s="230"/>
      <c r="D9" s="231"/>
      <c r="E9" s="272">
        <v>230936.12</v>
      </c>
      <c r="F9" s="272">
        <v>128880.94</v>
      </c>
      <c r="G9" s="272">
        <v>316068</v>
      </c>
      <c r="H9" s="272">
        <v>157778.20000000001</v>
      </c>
      <c r="I9" s="272">
        <v>310217.92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76165.95</v>
      </c>
      <c r="F10" s="272">
        <v>8182</v>
      </c>
      <c r="G10" s="272">
        <v>49182</v>
      </c>
      <c r="H10" s="272">
        <v>0</v>
      </c>
      <c r="I10" s="272">
        <v>100000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267599.71999999997</v>
      </c>
      <c r="F11" s="272">
        <v>79161.070000000007</v>
      </c>
      <c r="G11" s="272">
        <v>126684.49</v>
      </c>
      <c r="H11" s="272">
        <v>93883.16</v>
      </c>
      <c r="I11" s="272">
        <v>130561.81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236474.39</v>
      </c>
      <c r="F12" s="272">
        <v>249356.16</v>
      </c>
      <c r="G12" s="272">
        <v>250039.43</v>
      </c>
      <c r="H12" s="272">
        <v>334754.92</v>
      </c>
      <c r="I12" s="272">
        <v>333830.46999999997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4777</v>
      </c>
      <c r="F13" s="272">
        <v>4577</v>
      </c>
      <c r="G13" s="272">
        <v>5277</v>
      </c>
      <c r="H13" s="272">
        <v>5147</v>
      </c>
      <c r="I13" s="272">
        <v>5147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0</v>
      </c>
      <c r="F14" s="272">
        <v>0</v>
      </c>
      <c r="G14" s="272">
        <v>0</v>
      </c>
      <c r="H14" s="272">
        <v>0</v>
      </c>
      <c r="I14" s="272">
        <v>0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285200.25</v>
      </c>
      <c r="F15" s="272">
        <v>346541.29</v>
      </c>
      <c r="G15" s="272">
        <v>306084.02</v>
      </c>
      <c r="H15" s="272">
        <v>205739.31</v>
      </c>
      <c r="I15" s="272">
        <v>251148.25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457366.96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0</v>
      </c>
      <c r="F17" s="272">
        <v>0</v>
      </c>
      <c r="G17" s="272">
        <v>0</v>
      </c>
      <c r="H17" s="272">
        <v>0</v>
      </c>
      <c r="I17" s="272">
        <v>0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285886.86</v>
      </c>
      <c r="F18" s="272">
        <v>211619.93</v>
      </c>
      <c r="G18" s="272">
        <v>220569.93</v>
      </c>
      <c r="H18" s="272">
        <v>217469.93</v>
      </c>
      <c r="I18" s="272">
        <v>206869.93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158655.69</v>
      </c>
      <c r="F19" s="272">
        <v>132180</v>
      </c>
      <c r="G19" s="272">
        <v>132180</v>
      </c>
      <c r="H19" s="272">
        <v>139180</v>
      </c>
      <c r="I19" s="272">
        <v>139180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0</v>
      </c>
      <c r="F20" s="272">
        <v>0</v>
      </c>
      <c r="G20" s="272">
        <v>0</v>
      </c>
      <c r="H20" s="272">
        <v>0</v>
      </c>
      <c r="I20" s="272">
        <v>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42782.09</v>
      </c>
      <c r="F21" s="272">
        <v>8650</v>
      </c>
      <c r="G21" s="272">
        <v>6500</v>
      </c>
      <c r="H21" s="272">
        <v>6500</v>
      </c>
      <c r="I21" s="272">
        <v>6500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St-Georges S/Meuse</v>
      </c>
      <c r="F1" s="165"/>
      <c r="G1" s="165"/>
      <c r="H1" s="165"/>
      <c r="I1" s="98" t="str">
        <f>Coordonnées!$U$1</f>
        <v>Code INS</v>
      </c>
      <c r="J1" s="135">
        <f>Coordonnées!$V$1</f>
        <v>64065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45" t="s">
        <v>71</v>
      </c>
      <c r="F5" s="246"/>
      <c r="G5" s="246"/>
      <c r="H5" s="246"/>
      <c r="I5" s="246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40" t="s">
        <v>35</v>
      </c>
      <c r="B8" s="241"/>
      <c r="C8" s="241"/>
      <c r="D8" s="242"/>
      <c r="E8" s="272">
        <v>22497.1</v>
      </c>
      <c r="F8" s="272">
        <v>1181688.8700000001</v>
      </c>
      <c r="G8" s="272">
        <v>1223930.99</v>
      </c>
      <c r="H8" s="272">
        <v>643451.67000000004</v>
      </c>
      <c r="I8" s="272">
        <v>7500</v>
      </c>
    </row>
    <row r="9" spans="1:10" ht="30" customHeight="1" x14ac:dyDescent="0.2">
      <c r="A9" s="229" t="s">
        <v>18</v>
      </c>
      <c r="B9" s="230"/>
      <c r="C9" s="230"/>
      <c r="D9" s="231"/>
      <c r="E9" s="272">
        <v>177000</v>
      </c>
      <c r="F9" s="272">
        <v>160000</v>
      </c>
      <c r="G9" s="272">
        <v>213000</v>
      </c>
      <c r="H9" s="272">
        <v>977217</v>
      </c>
      <c r="I9" s="272">
        <v>792334.71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27285.67</v>
      </c>
      <c r="F10" s="272">
        <v>28649.95</v>
      </c>
      <c r="G10" s="272">
        <v>29222.95</v>
      </c>
      <c r="H10" s="272">
        <v>30684.1</v>
      </c>
      <c r="I10" s="272">
        <v>38558.660000000003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2084190.04</v>
      </c>
      <c r="F11" s="272">
        <v>2129565.8199999998</v>
      </c>
      <c r="G11" s="272">
        <v>1691078.3</v>
      </c>
      <c r="H11" s="272">
        <v>3261092.76</v>
      </c>
      <c r="I11" s="272">
        <v>3604325.61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0</v>
      </c>
      <c r="F12" s="272">
        <v>0</v>
      </c>
      <c r="G12" s="272">
        <v>0</v>
      </c>
      <c r="H12" s="272">
        <v>0</v>
      </c>
      <c r="I12" s="272">
        <v>0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0</v>
      </c>
      <c r="F13" s="272">
        <v>0</v>
      </c>
      <c r="G13" s="272">
        <v>0</v>
      </c>
      <c r="H13" s="272">
        <v>0</v>
      </c>
      <c r="I13" s="272">
        <v>0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0</v>
      </c>
      <c r="F14" s="272">
        <v>0</v>
      </c>
      <c r="G14" s="272">
        <v>0</v>
      </c>
      <c r="H14" s="272">
        <v>0</v>
      </c>
      <c r="I14" s="272">
        <v>0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309461.81</v>
      </c>
      <c r="F15" s="272">
        <v>295360</v>
      </c>
      <c r="G15" s="272">
        <v>1024114.49</v>
      </c>
      <c r="H15" s="272">
        <v>975475.99</v>
      </c>
      <c r="I15" s="272">
        <v>450288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0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21000</v>
      </c>
      <c r="F17" s="272">
        <v>15000</v>
      </c>
      <c r="G17" s="272">
        <v>0</v>
      </c>
      <c r="H17" s="272">
        <v>100000</v>
      </c>
      <c r="I17" s="272">
        <v>5000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64574.84</v>
      </c>
      <c r="F18" s="272">
        <v>10000</v>
      </c>
      <c r="G18" s="272">
        <v>10000</v>
      </c>
      <c r="H18" s="272">
        <v>10000</v>
      </c>
      <c r="I18" s="272">
        <v>5000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155419.10999999999</v>
      </c>
      <c r="F19" s="272">
        <v>168866.73</v>
      </c>
      <c r="G19" s="272">
        <v>184605.74</v>
      </c>
      <c r="H19" s="272">
        <v>133208.62</v>
      </c>
      <c r="I19" s="272">
        <v>170324.62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0</v>
      </c>
      <c r="F20" s="272">
        <v>0</v>
      </c>
      <c r="G20" s="272">
        <v>0</v>
      </c>
      <c r="H20" s="272">
        <v>0</v>
      </c>
      <c r="I20" s="272">
        <v>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0</v>
      </c>
      <c r="F21" s="272">
        <v>15000</v>
      </c>
      <c r="G21" s="272">
        <v>0</v>
      </c>
      <c r="H21" s="272">
        <v>20000</v>
      </c>
      <c r="I21" s="272">
        <v>100000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St-Georges S/Meuse</v>
      </c>
      <c r="F1" s="165"/>
      <c r="G1" s="165"/>
      <c r="H1" s="165"/>
      <c r="I1" s="98" t="str">
        <f>Coordonnées!$U$1</f>
        <v>Code INS</v>
      </c>
      <c r="J1" s="135">
        <f>Coordonnées!$V$1</f>
        <v>64065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47" t="s">
        <v>72</v>
      </c>
      <c r="F5" s="248"/>
      <c r="G5" s="248"/>
      <c r="H5" s="248"/>
      <c r="I5" s="248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40" t="s">
        <v>35</v>
      </c>
      <c r="B8" s="241"/>
      <c r="C8" s="241"/>
      <c r="D8" s="242"/>
      <c r="E8" s="272">
        <v>786737.09</v>
      </c>
      <c r="F8" s="272">
        <v>1132362.47</v>
      </c>
      <c r="G8" s="272">
        <v>795759.6</v>
      </c>
      <c r="H8" s="272">
        <v>1669822.01</v>
      </c>
      <c r="I8" s="272">
        <v>1440575.2</v>
      </c>
    </row>
    <row r="9" spans="1:10" ht="30" customHeight="1" x14ac:dyDescent="0.2">
      <c r="A9" s="229" t="s">
        <v>18</v>
      </c>
      <c r="B9" s="230"/>
      <c r="C9" s="230"/>
      <c r="D9" s="231"/>
      <c r="E9" s="272">
        <v>125000</v>
      </c>
      <c r="F9" s="272">
        <v>355250</v>
      </c>
      <c r="G9" s="272">
        <v>163250</v>
      </c>
      <c r="H9" s="272">
        <v>606250</v>
      </c>
      <c r="I9" s="272">
        <v>686666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27285.67</v>
      </c>
      <c r="F10" s="272">
        <v>0</v>
      </c>
      <c r="G10" s="272">
        <v>0</v>
      </c>
      <c r="H10" s="272">
        <v>0</v>
      </c>
      <c r="I10" s="272">
        <v>0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1603279.31</v>
      </c>
      <c r="F11" s="272">
        <v>2220218.2400000002</v>
      </c>
      <c r="G11" s="272">
        <v>1377685.09</v>
      </c>
      <c r="H11" s="272">
        <v>2545867.86</v>
      </c>
      <c r="I11" s="272">
        <v>2797195.71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0</v>
      </c>
      <c r="F12" s="272">
        <v>0</v>
      </c>
      <c r="G12" s="272">
        <v>0</v>
      </c>
      <c r="H12" s="272">
        <v>0</v>
      </c>
      <c r="I12" s="272">
        <v>0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0</v>
      </c>
      <c r="F13" s="272">
        <v>0</v>
      </c>
      <c r="G13" s="272">
        <v>0</v>
      </c>
      <c r="H13" s="272">
        <v>0</v>
      </c>
      <c r="I13" s="272">
        <v>0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0</v>
      </c>
      <c r="F14" s="272">
        <v>0</v>
      </c>
      <c r="G14" s="272">
        <v>0</v>
      </c>
      <c r="H14" s="272">
        <v>0</v>
      </c>
      <c r="I14" s="272">
        <v>0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149470.19</v>
      </c>
      <c r="F15" s="272">
        <v>244860</v>
      </c>
      <c r="G15" s="272">
        <v>952187.99</v>
      </c>
      <c r="H15" s="272">
        <v>452187.99</v>
      </c>
      <c r="I15" s="272">
        <v>233607.7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0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0</v>
      </c>
      <c r="F17" s="272">
        <v>0</v>
      </c>
      <c r="G17" s="272">
        <v>0</v>
      </c>
      <c r="H17" s="272">
        <v>100000</v>
      </c>
      <c r="I17" s="272">
        <v>0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22244.9</v>
      </c>
      <c r="F18" s="272">
        <v>0</v>
      </c>
      <c r="G18" s="272">
        <v>0</v>
      </c>
      <c r="H18" s="272">
        <v>0</v>
      </c>
      <c r="I18" s="272">
        <v>0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100764.33</v>
      </c>
      <c r="F19" s="272">
        <v>72000</v>
      </c>
      <c r="G19" s="272">
        <v>59377.98</v>
      </c>
      <c r="H19" s="272">
        <v>0</v>
      </c>
      <c r="I19" s="272">
        <v>103000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0</v>
      </c>
      <c r="F20" s="272">
        <v>0</v>
      </c>
      <c r="G20" s="272">
        <v>0</v>
      </c>
      <c r="H20" s="272">
        <v>0</v>
      </c>
      <c r="I20" s="272">
        <v>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0</v>
      </c>
      <c r="F21" s="272">
        <v>0</v>
      </c>
      <c r="G21" s="272">
        <v>0</v>
      </c>
      <c r="H21" s="272">
        <v>0</v>
      </c>
      <c r="I21" s="272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St-Georges S/Meuse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64065</v>
      </c>
    </row>
    <row r="2" spans="1:25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 x14ac:dyDescent="0.2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 x14ac:dyDescent="0.2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 x14ac:dyDescent="0.2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 x14ac:dyDescent="0.2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 x14ac:dyDescent="0.2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 x14ac:dyDescent="0.2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 x14ac:dyDescent="0.2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 x14ac:dyDescent="0.2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 x14ac:dyDescent="0.2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 x14ac:dyDescent="0.2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 x14ac:dyDescent="0.2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 x14ac:dyDescent="0.2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 x14ac:dyDescent="0.2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 x14ac:dyDescent="0.2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 x14ac:dyDescent="0.2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 x14ac:dyDescent="0.2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 x14ac:dyDescent="0.2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 x14ac:dyDescent="0.2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 x14ac:dyDescent="0.2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 x14ac:dyDescent="0.2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 x14ac:dyDescent="0.2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 x14ac:dyDescent="0.2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 x14ac:dyDescent="0.2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 x14ac:dyDescent="0.2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 x14ac:dyDescent="0.2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 x14ac:dyDescent="0.2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 x14ac:dyDescent="0.2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 x14ac:dyDescent="0.2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 x14ac:dyDescent="0.2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 x14ac:dyDescent="0.2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 x14ac:dyDescent="0.2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 x14ac:dyDescent="0.2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 x14ac:dyDescent="0.2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 x14ac:dyDescent="0.2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 x14ac:dyDescent="0.2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 x14ac:dyDescent="0.2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 x14ac:dyDescent="0.2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 x14ac:dyDescent="0.2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 x14ac:dyDescent="0.2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 x14ac:dyDescent="0.2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 x14ac:dyDescent="0.2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 x14ac:dyDescent="0.2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 x14ac:dyDescent="0.2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 x14ac:dyDescent="0.2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 x14ac:dyDescent="0.2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St-Georges S/Meuse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64065</v>
      </c>
    </row>
    <row r="2" spans="1:25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 x14ac:dyDescent="0.2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 x14ac:dyDescent="0.2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 x14ac:dyDescent="0.2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 x14ac:dyDescent="0.2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 x14ac:dyDescent="0.2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 x14ac:dyDescent="0.2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 x14ac:dyDescent="0.2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 x14ac:dyDescent="0.2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 x14ac:dyDescent="0.2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 x14ac:dyDescent="0.2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 x14ac:dyDescent="0.2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 x14ac:dyDescent="0.2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 x14ac:dyDescent="0.2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 x14ac:dyDescent="0.2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Brigitte Lhomme</cp:lastModifiedBy>
  <cp:lastPrinted>2025-08-22T09:25:35Z</cp:lastPrinted>
  <dcterms:created xsi:type="dcterms:W3CDTF">2006-02-10T09:03:57Z</dcterms:created>
  <dcterms:modified xsi:type="dcterms:W3CDTF">2025-08-22T09:28:52Z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